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fruit gemeten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<sst xmlns="http://schemas.openxmlformats.org/spreadsheetml/2006/main" count="61" uniqueCount="39">
  <si>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Begin s.g. fruitbier</t>
  </si>
  <si>
    <t>begin s.g. bier</t>
  </si>
  <si>
    <t>volume bier</t>
  </si>
  <si>
    <t>liter</t>
  </si>
  <si>
    <t>begin s.g. fruit</t>
  </si>
  <si>
    <t>volume fruit</t>
  </si>
  <si>
    <t>gemeten</t>
  </si>
  <si>
    <t>berekend</t>
  </si>
  <si>
    <t>kg</t>
  </si>
  <si>
    <t>gewicht fruit</t>
  </si>
  <si>
    <t>volume per effectief gewicht</t>
  </si>
  <si>
    <t>effectief volume per gedoseerd gewicht</t>
  </si>
  <si>
    <t>l/kg</t>
  </si>
  <si>
    <t>rekenen aan het fruit</t>
  </si>
  <si>
    <t>berekengewicht fruit</t>
  </si>
  <si>
    <t>gram</t>
  </si>
  <si>
    <t>watergehalte fruit</t>
  </si>
  <si>
    <t>%</t>
  </si>
  <si>
    <t>suikergehalte fruit</t>
  </si>
  <si>
    <t>Google</t>
  </si>
  <si>
    <t>koolhydraten fruit</t>
  </si>
  <si>
    <t>oplosbare koolhydraten van fruit</t>
  </si>
  <si>
    <t>gram suiker</t>
  </si>
  <si>
    <t>gram koolhydraten</t>
  </si>
  <si>
    <t>oplosbare niet-vergistbare koolhydraten</t>
  </si>
  <si>
    <t>Eind s.g. fruitbier</t>
  </si>
  <si>
    <t>eind s.g. bier</t>
  </si>
  <si>
    <t>eind s.g. fruit</t>
  </si>
  <si>
    <t>schijnbare vergisting van het fruit</t>
  </si>
  <si>
    <t>Alcoholgehalte fruitbier</t>
  </si>
  <si>
    <t>code</t>
  </si>
  <si>
    <t>fruit</t>
  </si>
  <si>
    <t>rekengetal (willekeurig)</t>
  </si>
  <si>
    <t>soort fruit</t>
  </si>
  <si>
    <t>Uitkomsten van de berekening</t>
  </si>
  <si>
    <t>In te voeren gegevens</t>
  </si>
  <si>
    <t>boysenberries</t>
  </si>
  <si>
    <r>
      <t xml:space="preserve">bij deze berekening wordt er vanuit gegaan dat je het begin s.g. van het fruit </t>
    </r>
    <r>
      <rPr>
        <b/>
        <i/>
        <sz val="11"/>
        <color indexed="9"/>
        <rFont val="Calibri"/>
        <family val="2"/>
      </rPr>
      <t>MEET</t>
    </r>
  </si>
  <si>
    <t>gemeten/geschat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</si>
</sst>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20"/>
      <color indexed="9"/>
      <name val="Calibri"/>
      <family val="2"/>
    </font>
    <font>
      <b/>
      <i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rgb="FF0070C0"/>
      </left>
      <right style="thick">
        <color rgb="FF0070C0"/>
      </right>
      <top/>
      <bottom style="thick">
        <color rgb="FF0070C0"/>
      </bottom>
    </border>
    <border>
      <left style="thick">
        <color rgb="FFC00000"/>
      </left>
      <right/>
      <top style="thick">
        <color rgb="FFC00000"/>
      </top>
      <bottom/>
    </border>
    <border>
      <left/>
      <right/>
      <top style="thick">
        <color rgb="FFC00000"/>
      </top>
      <bottom/>
    </border>
    <border>
      <left/>
      <right style="thick">
        <color rgb="FFC00000"/>
      </right>
      <top style="thick">
        <color rgb="FFC00000"/>
      </top>
      <bottom/>
    </border>
    <border>
      <left style="thick">
        <color rgb="FFC00000"/>
      </left>
      <right/>
      <top/>
      <bottom/>
    </border>
    <border>
      <left/>
      <right style="thick">
        <color rgb="FFC00000"/>
      </right>
      <top/>
      <bottom/>
    </border>
    <border>
      <left style="thick">
        <color rgb="FFC00000"/>
      </left>
      <right/>
      <top/>
      <bottom style="thick">
        <color rgb="FFC00000"/>
      </bottom>
    </border>
    <border>
      <left/>
      <right/>
      <top/>
      <bottom style="thick">
        <color rgb="FFC00000"/>
      </bottom>
    </border>
    <border>
      <left/>
      <right style="thick">
        <color rgb="FFC00000"/>
      </right>
      <top/>
      <bottom style="thick">
        <color rgb="FFC00000"/>
      </bottom>
    </border>
    <border>
      <left style="thick">
        <color rgb="FF0070C0"/>
      </left>
      <right style="thick">
        <color rgb="FF0070C0"/>
      </right>
      <top style="thick">
        <color rgb="FF0070C0"/>
      </top>
      <bottom/>
    </border>
    <border>
      <left style="thick">
        <color rgb="FF0070C0"/>
      </left>
      <right/>
      <top style="thick">
        <color rgb="FF0070C0"/>
      </top>
      <bottom style="thick">
        <color rgb="FF0070C0"/>
      </bottom>
    </border>
    <border>
      <left/>
      <right/>
      <top style="thick">
        <color rgb="FF0070C0"/>
      </top>
      <bottom style="thick">
        <color rgb="FF0070C0"/>
      </bottom>
    </border>
    <border>
      <left/>
      <right style="thick">
        <color rgb="FF0070C0"/>
      </right>
      <top style="thick">
        <color rgb="FF0070C0"/>
      </top>
      <bottom style="thick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/>
    </xf>
    <xf numFmtId="1" fontId="2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22" fillId="33" borderId="0" xfId="0" applyFont="1" applyFill="1" applyAlignment="1">
      <alignment/>
    </xf>
    <xf numFmtId="164" fontId="0" fillId="0" borderId="1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36" fillId="34" borderId="18" xfId="0" applyFont="1" applyFill="1" applyBorder="1" applyAlignment="1">
      <alignment horizontal="left" vertical="center"/>
    </xf>
    <xf numFmtId="0" fontId="36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33.8515625" style="0" bestFit="1" customWidth="1"/>
    <col min="3" max="3" width="6.00390625" style="0" customWidth="1"/>
    <col min="4" max="4" width="21.57421875" style="0" customWidth="1"/>
    <col min="13" max="13" width="10.57421875" style="0" customWidth="1"/>
  </cols>
  <sheetData>
    <row r="1" spans="1:3" ht="27.75" customHeight="1" thickBot="1">
      <c r="A1" s="28" t="s">
        <v>34</v>
      </c>
      <c r="B1" s="28"/>
      <c r="C1" s="28"/>
    </row>
    <row r="2" spans="1:3" ht="15.75" thickTop="1">
      <c r="A2" s="12" t="s">
        <v>0</v>
      </c>
      <c r="B2" s="13">
        <f>((B7*B9)+(B11*B21))/(B9+B21)</f>
        <v>1057.6845871034789</v>
      </c>
      <c r="C2" s="14"/>
    </row>
    <row r="3" spans="1:3" ht="15">
      <c r="A3" s="15" t="s">
        <v>25</v>
      </c>
      <c r="B3" s="11">
        <f>((B8*B9)+(B30*B21))/(B9+B21)</f>
        <v>1010.5610212198752</v>
      </c>
      <c r="C3" s="16"/>
    </row>
    <row r="4" spans="1:3" ht="15.75" thickBot="1">
      <c r="A4" s="17" t="s">
        <v>29</v>
      </c>
      <c r="B4" s="18">
        <f>(B2-B3)*131.25/1000</f>
        <v>6.184968022222979</v>
      </c>
      <c r="C4" s="19" t="s">
        <v>17</v>
      </c>
    </row>
    <row r="5" ht="15.75" thickTop="1"/>
    <row r="6" spans="1:3" ht="27" thickBot="1">
      <c r="A6" s="29" t="s">
        <v>35</v>
      </c>
      <c r="B6" s="29"/>
      <c r="C6" s="29"/>
    </row>
    <row r="7" spans="1:4" ht="16.5" thickBot="1" thickTop="1">
      <c r="A7" t="s">
        <v>1</v>
      </c>
      <c r="B7" s="1">
        <v>1060</v>
      </c>
      <c r="D7" t="s">
        <v>6</v>
      </c>
    </row>
    <row r="8" spans="1:4" ht="16.5" thickBot="1" thickTop="1">
      <c r="A8" t="s">
        <v>26</v>
      </c>
      <c r="B8" s="1">
        <v>1012</v>
      </c>
      <c r="D8" t="s">
        <v>38</v>
      </c>
    </row>
    <row r="9" spans="1:4" ht="16.5" thickBot="1" thickTop="1">
      <c r="A9" t="s">
        <v>2</v>
      </c>
      <c r="B9" s="24">
        <v>19</v>
      </c>
      <c r="C9" t="s">
        <v>3</v>
      </c>
      <c r="D9" t="s">
        <v>38</v>
      </c>
    </row>
    <row r="10" spans="1:4" ht="16.5" thickBot="1" thickTop="1">
      <c r="A10" s="20" t="s">
        <v>33</v>
      </c>
      <c r="B10" s="25" t="s">
        <v>36</v>
      </c>
      <c r="C10" s="26"/>
      <c r="D10" s="27"/>
    </row>
    <row r="11" spans="1:4" ht="16.5" thickBot="1" thickTop="1">
      <c r="A11" t="s">
        <v>4</v>
      </c>
      <c r="B11" s="2">
        <v>1037</v>
      </c>
      <c r="D11" t="s">
        <v>6</v>
      </c>
    </row>
    <row r="12" spans="1:4" ht="16.5" thickBot="1" thickTop="1">
      <c r="A12" t="s">
        <v>9</v>
      </c>
      <c r="B12" s="21">
        <v>2.3</v>
      </c>
      <c r="C12" t="s">
        <v>8</v>
      </c>
      <c r="D12" t="s">
        <v>6</v>
      </c>
    </row>
    <row r="13" spans="1:4" ht="16.5" thickBot="1" thickTop="1">
      <c r="A13" t="s">
        <v>16</v>
      </c>
      <c r="B13" s="21">
        <v>87</v>
      </c>
      <c r="C13" t="s">
        <v>17</v>
      </c>
      <c r="D13" t="s">
        <v>19</v>
      </c>
    </row>
    <row r="14" spans="1:4" ht="16.5" thickBot="1" thickTop="1">
      <c r="A14" t="s">
        <v>18</v>
      </c>
      <c r="B14" s="22">
        <v>7.045</v>
      </c>
      <c r="C14" t="s">
        <v>17</v>
      </c>
      <c r="D14" t="s">
        <v>19</v>
      </c>
    </row>
    <row r="15" spans="1:4" ht="16.5" thickBot="1" thickTop="1">
      <c r="A15" t="s">
        <v>20</v>
      </c>
      <c r="B15" s="23">
        <v>12.3245</v>
      </c>
      <c r="C15" t="s">
        <v>17</v>
      </c>
      <c r="D15" t="s">
        <v>19</v>
      </c>
    </row>
    <row r="16" ht="15.75" thickTop="1">
      <c r="B16" s="4"/>
    </row>
    <row r="17" spans="1:4" ht="15">
      <c r="A17" s="30" t="s">
        <v>37</v>
      </c>
      <c r="B17" s="31"/>
      <c r="C17" s="31"/>
      <c r="D17" s="31"/>
    </row>
    <row r="18" ht="15">
      <c r="B18" s="4"/>
    </row>
    <row r="19" spans="1:2" ht="15">
      <c r="A19" t="s">
        <v>30</v>
      </c>
      <c r="B19" t="s">
        <v>31</v>
      </c>
    </row>
    <row r="20" spans="1:4" ht="15">
      <c r="A20" s="5" t="s">
        <v>13</v>
      </c>
      <c r="B20" s="6"/>
      <c r="C20" s="6"/>
      <c r="D20" s="6"/>
    </row>
    <row r="21" spans="1:4" ht="15">
      <c r="A21" s="6" t="s">
        <v>5</v>
      </c>
      <c r="B21" s="7">
        <f>B12*B22*B23/100</f>
        <v>2.1268418273866923</v>
      </c>
      <c r="C21" s="6" t="s">
        <v>3</v>
      </c>
      <c r="D21" s="6" t="s">
        <v>7</v>
      </c>
    </row>
    <row r="22" spans="1:4" ht="15">
      <c r="A22" s="6" t="s">
        <v>10</v>
      </c>
      <c r="B22" s="8">
        <f>1/B11*1000</f>
        <v>0.9643201542912248</v>
      </c>
      <c r="C22" s="6" t="s">
        <v>12</v>
      </c>
      <c r="D22" s="6" t="s">
        <v>7</v>
      </c>
    </row>
    <row r="23" spans="1:4" ht="15">
      <c r="A23" s="6" t="s">
        <v>11</v>
      </c>
      <c r="B23" s="7">
        <f>((B24*B13/100)+B28)/B24*100</f>
        <v>95.892825</v>
      </c>
      <c r="C23" s="6" t="s">
        <v>17</v>
      </c>
      <c r="D23" s="6" t="s">
        <v>7</v>
      </c>
    </row>
    <row r="24" spans="1:13" ht="15">
      <c r="A24" s="6" t="s">
        <v>14</v>
      </c>
      <c r="B24" s="9">
        <v>284</v>
      </c>
      <c r="C24" s="6" t="s">
        <v>15</v>
      </c>
      <c r="D24" s="6" t="s">
        <v>32</v>
      </c>
      <c r="E24" s="3"/>
      <c r="F24" s="3"/>
      <c r="G24" s="3"/>
      <c r="H24" s="3"/>
      <c r="I24" s="3"/>
      <c r="J24" s="3"/>
      <c r="K24" s="3"/>
      <c r="L24" s="3"/>
      <c r="M24" s="3"/>
    </row>
    <row r="25" spans="1:4" ht="15">
      <c r="A25" s="6" t="s">
        <v>21</v>
      </c>
      <c r="B25" s="6">
        <f>(B14/100*B24)+((B15/100*B24)-(B14/100*B24))-(B14/100)*B24</f>
        <v>14.993780000000005</v>
      </c>
      <c r="C25" s="6"/>
      <c r="D25" s="6" t="s">
        <v>7</v>
      </c>
    </row>
    <row r="26" spans="1:4" ht="15">
      <c r="A26" s="6" t="s">
        <v>22</v>
      </c>
      <c r="B26" s="6">
        <f>B14/100*B24</f>
        <v>20.0078</v>
      </c>
      <c r="C26" s="6" t="s">
        <v>15</v>
      </c>
      <c r="D26" s="6" t="s">
        <v>7</v>
      </c>
    </row>
    <row r="27" spans="1:4" ht="15">
      <c r="A27" s="6" t="s">
        <v>23</v>
      </c>
      <c r="B27" s="6">
        <f>B15/100*B24</f>
        <v>35.001580000000004</v>
      </c>
      <c r="C27" s="6" t="s">
        <v>15</v>
      </c>
      <c r="D27" s="6" t="s">
        <v>7</v>
      </c>
    </row>
    <row r="28" spans="1:4" ht="15">
      <c r="A28" s="6" t="s">
        <v>24</v>
      </c>
      <c r="B28" s="6">
        <f>B26+(0.35*B25)</f>
        <v>25.255623</v>
      </c>
      <c r="C28" s="6" t="s">
        <v>15</v>
      </c>
      <c r="D28" s="6" t="s">
        <v>7</v>
      </c>
    </row>
    <row r="29" spans="1:4" ht="15">
      <c r="A29" s="6"/>
      <c r="B29" s="6"/>
      <c r="C29" s="6"/>
      <c r="D29" s="6"/>
    </row>
    <row r="30" spans="1:4" ht="15">
      <c r="A30" s="6" t="s">
        <v>27</v>
      </c>
      <c r="B30" s="10">
        <f>B11-((B11-1000)*106.2/100)</f>
        <v>997.706</v>
      </c>
      <c r="C30" s="6"/>
      <c r="D30" s="6" t="s">
        <v>7</v>
      </c>
    </row>
    <row r="31" spans="1:4" ht="15">
      <c r="A31" s="6" t="s">
        <v>28</v>
      </c>
      <c r="B31" s="7">
        <f>(14.8*122/100)/B28*100</f>
        <v>71.49298989773486</v>
      </c>
      <c r="C31" s="6" t="s">
        <v>17</v>
      </c>
      <c r="D31" s="6" t="s">
        <v>7</v>
      </c>
    </row>
  </sheetData>
  <sheetProtection sheet="1" objects="1" scenarios="1"/>
  <mergeCells count="4">
    <mergeCell ref="B10:D10"/>
    <mergeCell ref="A1:C1"/>
    <mergeCell ref="A6:C6"/>
    <mergeCell ref="A17:D17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 Michielsen</dc:creator>
  <cp:keywords/>
  <dc:description/>
  <cp:lastModifiedBy>Samsung RC730</cp:lastModifiedBy>
  <dcterms:created xsi:type="dcterms:W3CDTF">2021-08-05T19:54:43Z</dcterms:created>
  <dcterms:modified xsi:type="dcterms:W3CDTF">2022-03-07T15:40:53Z</dcterms:modified>
  <cp:category/>
  <cp:version/>
  <cp:contentType/>
  <cp:contentStatus/>
</cp:coreProperties>
</file>